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smichalin-my.sharepoint.com/personal/mirek_office_michalin_pl/Documents/MG/Emilka/Liceum/"/>
    </mc:Choice>
  </mc:AlternateContent>
  <xr:revisionPtr revIDLastSave="515" documentId="13_ncr:1_{57526863-C2E5-4FB2-9CE2-17678A8C7453}" xr6:coauthVersionLast="47" xr6:coauthVersionMax="47" xr10:uidLastSave="{47663287-4164-4AF9-A376-69085BD47B1A}"/>
  <bookViews>
    <workbookView xWindow="22932" yWindow="-108" windowWidth="23256" windowHeight="13176" xr2:uid="{452F192D-C70C-4A7E-8995-18B51D032D27}"/>
  </bookViews>
  <sheets>
    <sheet name="Świadectwo 2024 - 2025" sheetId="3" r:id="rId1"/>
    <sheet name="Egzamin 2024 - 2025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  <c r="C21" i="3"/>
  <c r="D12" i="4" s="1"/>
  <c r="B21" i="3"/>
  <c r="E6" i="4"/>
  <c r="G6" i="4" s="1"/>
  <c r="E5" i="4"/>
  <c r="G5" i="4" s="1"/>
  <c r="E4" i="4"/>
  <c r="G4" i="4" l="1"/>
  <c r="H4" i="4" s="1"/>
  <c r="H5" i="4"/>
  <c r="H6" i="4"/>
  <c r="G8" i="4" l="1"/>
  <c r="D13" i="4" s="1"/>
  <c r="D15" i="4" s="1"/>
</calcChain>
</file>

<file path=xl/sharedStrings.xml><?xml version="1.0" encoding="utf-8"?>
<sst xmlns="http://schemas.openxmlformats.org/spreadsheetml/2006/main" count="40" uniqueCount="37">
  <si>
    <t>Angielski</t>
  </si>
  <si>
    <t>Polski</t>
  </si>
  <si>
    <t>Matematyka</t>
  </si>
  <si>
    <t>Maksymalnie punktów</t>
  </si>
  <si>
    <t>Wynik egzaminu</t>
  </si>
  <si>
    <t>Przeliczenie na punkty rekrutacji</t>
  </si>
  <si>
    <t>Waga 1 pktu na egzaminie</t>
  </si>
  <si>
    <t>Waga przedmiotu</t>
  </si>
  <si>
    <t>Łączna liczba punktów za egzamin:</t>
  </si>
  <si>
    <t>Celujący</t>
  </si>
  <si>
    <t>Bardzo dobry</t>
  </si>
  <si>
    <t>Dobry</t>
  </si>
  <si>
    <t>Dostateczny</t>
  </si>
  <si>
    <t>Dopuszczjący</t>
  </si>
  <si>
    <t>Wyróżnieie (świadewctwo "z paskiem")</t>
  </si>
  <si>
    <t>Punkty za świadectwo</t>
  </si>
  <si>
    <t>Punkty za Egzamin</t>
  </si>
  <si>
    <t>język polski</t>
  </si>
  <si>
    <t>matematyka</t>
  </si>
  <si>
    <t>wiedza o społeczeństwie</t>
  </si>
  <si>
    <t>geografia</t>
  </si>
  <si>
    <t>Moje punkty</t>
  </si>
  <si>
    <t>Maksymalne punkty</t>
  </si>
  <si>
    <t>Konkursy (nie wszystkie)</t>
  </si>
  <si>
    <t>Wolontariat (nie tylko)</t>
  </si>
  <si>
    <t>Łączny wynik rekrutacji:</t>
  </si>
  <si>
    <t>Świadectwo:</t>
  </si>
  <si>
    <t>Egzamin:</t>
  </si>
  <si>
    <t>Razem:</t>
  </si>
  <si>
    <t>Łączna liczba punktów za świadectwo:</t>
  </si>
  <si>
    <t>Można dostać się bez zwracania uwagi na oceny.</t>
  </si>
  <si>
    <t>Można się dodstać poza systemem rekrutacji.</t>
  </si>
  <si>
    <t>Są też dodatkowe kryteria (wielodzietność, stan zdrowia, itp..)</t>
  </si>
  <si>
    <t>Ocenami trzeba zainteresować się we wrześniu :-)</t>
  </si>
  <si>
    <t>Każda szkoła/klasa może mieć inne punktowane przedmioty.</t>
  </si>
  <si>
    <r>
      <rPr>
        <b/>
        <sz val="14"/>
        <color theme="1"/>
        <rFont val="Calibri"/>
        <family val="2"/>
        <charset val="238"/>
        <scheme val="minor"/>
      </rPr>
      <t>PRZYKŁADOWE</t>
    </r>
    <r>
      <rPr>
        <sz val="14"/>
        <color theme="1"/>
        <rFont val="Calibri"/>
        <family val="2"/>
        <charset val="238"/>
        <scheme val="minor"/>
      </rPr>
      <t xml:space="preserve"> punktowane przedmioty</t>
    </r>
  </si>
  <si>
    <r>
      <t xml:space="preserve">Punktowanie ocen </t>
    </r>
    <r>
      <rPr>
        <b/>
        <sz val="14"/>
        <color theme="1"/>
        <rFont val="Calibri"/>
        <family val="2"/>
        <charset val="238"/>
        <scheme val="minor"/>
      </rPr>
      <t>PUNKTOWANYCH</t>
    </r>
    <r>
      <rPr>
        <sz val="14"/>
        <color theme="1"/>
        <rFont val="Calibri"/>
        <family val="2"/>
        <charset val="238"/>
        <scheme val="minor"/>
      </rPr>
      <t xml:space="preserve"> przedmiotów: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</si>
</sst>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/>
    </xf>
    <xf numFmtId="2" fontId="2" fillId="0" borderId="0" xfId="0" applyNumberFormat="1" applyFont="1" applyBorder="1"/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2" fontId="2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06E91-B43A-4D41-A7F3-B8DB34626A04}">
  <dimension ref="A1:D23"/>
  <sheetViews>
    <sheetView tabSelected="1" topLeftCell="A4" zoomScale="115" zoomScaleNormal="115" workbookViewId="0">
      <selection activeCell="C16" sqref="C16"/>
    </sheetView>
  </sheetViews>
  <sheetFormatPr defaultRowHeight="18" x14ac:dyDescent="0.35"/>
  <cols>
    <col min="1" max="1" width="43.77734375" style="1" customWidth="1"/>
    <col min="2" max="2" width="22" style="1" bestFit="1" customWidth="1"/>
    <col min="3" max="5" width="14.88671875" style="1" customWidth="1"/>
    <col min="6" max="16384" width="8.88671875" style="1"/>
  </cols>
  <sheetData>
    <row r="1" spans="1:4" x14ac:dyDescent="0.35">
      <c r="A1" s="1" t="s">
        <v>15</v>
      </c>
    </row>
    <row r="3" spans="1:4" x14ac:dyDescent="0.35">
      <c r="A3" s="4" t="s">
        <v>36</v>
      </c>
      <c r="B3" s="4"/>
      <c r="C3" s="4"/>
    </row>
    <row r="4" spans="1:4" x14ac:dyDescent="0.35">
      <c r="A4" s="4" t="s">
        <v>9</v>
      </c>
      <c r="B4" s="5">
        <v>18</v>
      </c>
      <c r="C4" s="5">
        <v>18</v>
      </c>
    </row>
    <row r="5" spans="1:4" x14ac:dyDescent="0.35">
      <c r="A5" s="4" t="s">
        <v>10</v>
      </c>
      <c r="B5" s="5">
        <v>17</v>
      </c>
      <c r="C5" s="5">
        <v>17</v>
      </c>
    </row>
    <row r="6" spans="1:4" x14ac:dyDescent="0.35">
      <c r="A6" s="4" t="s">
        <v>11</v>
      </c>
      <c r="B6" s="5">
        <v>14</v>
      </c>
      <c r="C6" s="5">
        <v>14</v>
      </c>
    </row>
    <row r="7" spans="1:4" x14ac:dyDescent="0.35">
      <c r="A7" s="4" t="s">
        <v>12</v>
      </c>
      <c r="B7" s="5">
        <v>8</v>
      </c>
      <c r="C7" s="5">
        <v>8</v>
      </c>
    </row>
    <row r="8" spans="1:4" x14ac:dyDescent="0.35">
      <c r="A8" s="4" t="s">
        <v>13</v>
      </c>
      <c r="B8" s="5">
        <v>2</v>
      </c>
      <c r="C8" s="5">
        <v>2</v>
      </c>
    </row>
    <row r="10" spans="1:4" x14ac:dyDescent="0.35">
      <c r="A10" s="4" t="s">
        <v>35</v>
      </c>
      <c r="B10" s="4" t="s">
        <v>22</v>
      </c>
      <c r="C10" s="4" t="s">
        <v>21</v>
      </c>
    </row>
    <row r="11" spans="1:4" x14ac:dyDescent="0.35">
      <c r="A11" s="4" t="s">
        <v>17</v>
      </c>
      <c r="B11" s="5">
        <v>18</v>
      </c>
      <c r="C11" s="12">
        <v>17</v>
      </c>
      <c r="D11" s="1" t="s">
        <v>34</v>
      </c>
    </row>
    <row r="12" spans="1:4" x14ac:dyDescent="0.35">
      <c r="A12" s="4" t="s">
        <v>18</v>
      </c>
      <c r="B12" s="5">
        <v>18</v>
      </c>
      <c r="C12" s="12">
        <v>17</v>
      </c>
      <c r="D12" s="1" t="s">
        <v>33</v>
      </c>
    </row>
    <row r="13" spans="1:4" x14ac:dyDescent="0.35">
      <c r="A13" s="4" t="s">
        <v>19</v>
      </c>
      <c r="B13" s="5">
        <v>18</v>
      </c>
      <c r="C13" s="12">
        <v>17</v>
      </c>
    </row>
    <row r="14" spans="1:4" x14ac:dyDescent="0.35">
      <c r="A14" s="4" t="s">
        <v>20</v>
      </c>
      <c r="B14" s="5">
        <v>18</v>
      </c>
      <c r="C14" s="12">
        <v>17</v>
      </c>
    </row>
    <row r="15" spans="1:4" x14ac:dyDescent="0.35">
      <c r="B15" s="3"/>
      <c r="C15" s="3"/>
    </row>
    <row r="16" spans="1:4" x14ac:dyDescent="0.35">
      <c r="A16" s="4" t="s">
        <v>14</v>
      </c>
      <c r="B16" s="5">
        <v>7</v>
      </c>
      <c r="C16" s="12">
        <v>7</v>
      </c>
    </row>
    <row r="17" spans="1:3" x14ac:dyDescent="0.35">
      <c r="A17" s="4" t="s">
        <v>24</v>
      </c>
      <c r="B17" s="5">
        <v>3</v>
      </c>
      <c r="C17" s="12">
        <v>3</v>
      </c>
    </row>
    <row r="18" spans="1:3" x14ac:dyDescent="0.35">
      <c r="A18" s="4" t="s">
        <v>23</v>
      </c>
      <c r="B18" s="5">
        <v>18</v>
      </c>
      <c r="C18" s="12">
        <v>18</v>
      </c>
    </row>
    <row r="19" spans="1:3" x14ac:dyDescent="0.35">
      <c r="B19" s="3"/>
      <c r="C19" s="3"/>
    </row>
    <row r="21" spans="1:3" x14ac:dyDescent="0.35">
      <c r="A21" s="13" t="s">
        <v>29</v>
      </c>
      <c r="B21" s="5">
        <f>SUM(B11:B18)</f>
        <v>100</v>
      </c>
      <c r="C21" s="15">
        <f>SUM(C11:C18)</f>
        <v>96</v>
      </c>
    </row>
    <row r="22" spans="1:3" x14ac:dyDescent="0.35">
      <c r="B22" s="3"/>
      <c r="C22" s="3"/>
    </row>
    <row r="23" spans="1:3" x14ac:dyDescent="0.35">
      <c r="A23" s="1" t="s">
        <v>32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FCB2-B47E-4DAE-B32E-692530653B51}">
  <dimension ref="A1:H19"/>
  <sheetViews>
    <sheetView workbookViewId="0">
      <selection activeCell="D5" sqref="D5"/>
    </sheetView>
  </sheetViews>
  <sheetFormatPr defaultRowHeight="18" x14ac:dyDescent="0.35"/>
  <cols>
    <col min="1" max="1" width="8.88671875" style="1"/>
    <col min="2" max="2" width="15.33203125" style="1" customWidth="1"/>
    <col min="3" max="3" width="24.5546875" style="1" bestFit="1" customWidth="1"/>
    <col min="4" max="6" width="21.6640625" style="1" customWidth="1"/>
    <col min="7" max="7" width="34.88671875" style="1" bestFit="1" customWidth="1"/>
    <col min="8" max="8" width="28.44140625" style="1" bestFit="1" customWidth="1"/>
    <col min="9" max="9" width="21.6640625" style="1" customWidth="1"/>
    <col min="10" max="16384" width="8.88671875" style="1"/>
  </cols>
  <sheetData>
    <row r="1" spans="1:8" x14ac:dyDescent="0.35">
      <c r="A1" s="1" t="s">
        <v>16</v>
      </c>
    </row>
    <row r="3" spans="1:8" x14ac:dyDescent="0.35">
      <c r="B3" s="4"/>
      <c r="C3" s="4" t="s">
        <v>3</v>
      </c>
      <c r="D3" s="4" t="s">
        <v>21</v>
      </c>
      <c r="E3" s="4" t="s">
        <v>4</v>
      </c>
      <c r="F3" s="4" t="s">
        <v>7</v>
      </c>
      <c r="G3" s="4" t="s">
        <v>5</v>
      </c>
      <c r="H3" s="4" t="s">
        <v>6</v>
      </c>
    </row>
    <row r="4" spans="1:8" x14ac:dyDescent="0.35">
      <c r="B4" s="4" t="s">
        <v>1</v>
      </c>
      <c r="C4" s="5">
        <v>45</v>
      </c>
      <c r="D4" s="12">
        <v>43</v>
      </c>
      <c r="E4" s="5">
        <f>INT((D4/C4)*100)</f>
        <v>95</v>
      </c>
      <c r="F4" s="6">
        <v>0.35</v>
      </c>
      <c r="G4" s="5">
        <f>+E4*F4</f>
        <v>33.25</v>
      </c>
      <c r="H4" s="7">
        <f>+G4/C4</f>
        <v>0.73888888888888893</v>
      </c>
    </row>
    <row r="5" spans="1:8" x14ac:dyDescent="0.35">
      <c r="B5" s="4" t="s">
        <v>2</v>
      </c>
      <c r="C5" s="5">
        <v>30</v>
      </c>
      <c r="D5" s="12">
        <v>27</v>
      </c>
      <c r="E5" s="5">
        <f t="shared" ref="E5:E6" si="0">INT((D5/C5)*100)</f>
        <v>90</v>
      </c>
      <c r="F5" s="6">
        <v>0.35</v>
      </c>
      <c r="G5" s="5">
        <f t="shared" ref="G5:G6" si="1">+E5*F5</f>
        <v>31.499999999999996</v>
      </c>
      <c r="H5" s="7">
        <f t="shared" ref="H5:H6" si="2">+G5/C5</f>
        <v>1.0499999999999998</v>
      </c>
    </row>
    <row r="6" spans="1:8" x14ac:dyDescent="0.35">
      <c r="B6" s="4" t="s">
        <v>0</v>
      </c>
      <c r="C6" s="5">
        <v>55</v>
      </c>
      <c r="D6" s="12">
        <v>53</v>
      </c>
      <c r="E6" s="5">
        <f t="shared" si="0"/>
        <v>96</v>
      </c>
      <c r="F6" s="6">
        <v>0.3</v>
      </c>
      <c r="G6" s="5">
        <f t="shared" si="1"/>
        <v>28.799999999999997</v>
      </c>
      <c r="H6" s="7">
        <f t="shared" si="2"/>
        <v>0.52363636363636357</v>
      </c>
    </row>
    <row r="8" spans="1:8" x14ac:dyDescent="0.35">
      <c r="F8" s="2" t="s">
        <v>8</v>
      </c>
      <c r="G8" s="15">
        <f>SUM(G4:G6)</f>
        <v>93.55</v>
      </c>
    </row>
    <row r="9" spans="1:8" x14ac:dyDescent="0.35">
      <c r="B9" s="8"/>
      <c r="C9" s="8"/>
      <c r="D9" s="8"/>
    </row>
    <row r="10" spans="1:8" x14ac:dyDescent="0.35">
      <c r="B10" s="9" t="s">
        <v>25</v>
      </c>
      <c r="C10" s="8"/>
      <c r="D10" s="8"/>
    </row>
    <row r="11" spans="1:8" x14ac:dyDescent="0.35">
      <c r="B11" s="14"/>
      <c r="C11" s="14" t="s">
        <v>3</v>
      </c>
      <c r="D11" s="14" t="s">
        <v>21</v>
      </c>
    </row>
    <row r="12" spans="1:8" x14ac:dyDescent="0.35">
      <c r="B12" s="16" t="s">
        <v>26</v>
      </c>
      <c r="C12" s="14">
        <v>100</v>
      </c>
      <c r="D12" s="17">
        <f>+'Świadectwo 2024 - 2025'!C21</f>
        <v>96</v>
      </c>
    </row>
    <row r="13" spans="1:8" x14ac:dyDescent="0.35">
      <c r="B13" s="16" t="s">
        <v>27</v>
      </c>
      <c r="C13" s="14">
        <v>100</v>
      </c>
      <c r="D13" s="17">
        <f>+G8</f>
        <v>93.55</v>
      </c>
    </row>
    <row r="14" spans="1:8" x14ac:dyDescent="0.35">
      <c r="B14" s="10"/>
      <c r="C14" s="8"/>
      <c r="D14" s="11"/>
    </row>
    <row r="15" spans="1:8" x14ac:dyDescent="0.35">
      <c r="B15" s="16" t="s">
        <v>28</v>
      </c>
      <c r="C15" s="14">
        <f>SUM(C12:C13)</f>
        <v>200</v>
      </c>
      <c r="D15" s="17">
        <f>SUM(D12:D13)</f>
        <v>189.55</v>
      </c>
    </row>
    <row r="18" spans="2:2" x14ac:dyDescent="0.35">
      <c r="B18" s="1" t="s">
        <v>30</v>
      </c>
    </row>
    <row r="19" spans="2:2" x14ac:dyDescent="0.35">
      <c r="B19" s="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Świadectwo 2024 - 2025</vt:lpstr>
      <vt:lpstr>Egzamin 2024 - 2025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Mirosław Grodzki - michalin.pl</cp:lastModifiedBy>
  <dcterms:created xsi:type="dcterms:W3CDTF">2023-02-14T19:19:09Z</dcterms:created>
  <dcterms:modified xsi:type="dcterms:W3CDTF">2024-09-07T08:54:29Z</dcterms:modified>
</cp:coreProperties>
</file>